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5160" activeTab="0"/>
  </bookViews>
  <sheets>
    <sheet name="Arkusz1" sheetId="1" r:id="rId1"/>
    <sheet name="kobieta" sheetId="2" r:id="rId2"/>
    <sheet name="mężczyzna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<sst xmlns="http://schemas.openxmlformats.org/spreadsheetml/2006/main" count="34" uniqueCount="34">
  <si>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Jestem gotów podjąć pracę, która wiązałaby się z koniecznością dodatkowej nauki.</t>
  </si>
  <si>
    <t>Przed rejestracją w urzędzie pracy szukałem pracy na własną rękę.</t>
  </si>
  <si>
    <t>Na poszukiwanie pracy przeznaczam tygodniowo:</t>
  </si>
  <si>
    <t>Dokładnie wiem, jakiej pracy szukam.</t>
  </si>
  <si>
    <t>Głównym czynnikiem, który motywuje mnie do podjęcia pracy jest</t>
  </si>
  <si>
    <t>Głównym powodem pozostawania przez mnie bez pracy jest</t>
  </si>
  <si>
    <t>Głównym powodem mojej rejestracji w urzędzie pracy jest</t>
  </si>
  <si>
    <t>Chętnie wzięłabym/wziąłbym udział w zajęciach aktywizacyjnych lub poszukiwania pracy szkoleniu na temat</t>
  </si>
  <si>
    <t>Lubię uczyć się czegoś nowego.</t>
  </si>
  <si>
    <t>Do uczestnictwa w szkoleniu skłoniłoby mnie głównie</t>
  </si>
  <si>
    <t>Często myślę o swoim rozwoju zawodowym.</t>
  </si>
  <si>
    <t>Podniesienie kwalifikacji zwiększyłoby moje szanse na znalezienie pracy.</t>
  </si>
  <si>
    <t>Jestem skłonna/y do podnoszenia kwalifikacji w swoim zawodzie lub w innym (jeśli byłaby taka konieczność).</t>
  </si>
  <si>
    <t>Często sam/a wychodzę z inicjatywą do pracodawców.</t>
  </si>
  <si>
    <t>Moje dni mijają bez zrobienia czegokolwiek.</t>
  </si>
  <si>
    <t>Lubię odkładać rozpoczęcie czegoś na jutro.</t>
  </si>
  <si>
    <t>Mam problem z doprowadzeniem rozpoczętych zadań do końca.</t>
  </si>
  <si>
    <t>Zawsze planuję swoje działania i rozkładam je w czasie.</t>
  </si>
  <si>
    <t>Mam jasno postawione cele zawodowe - wiem, co chcę robić i co chcę osiągnąć.</t>
  </si>
  <si>
    <t>Posiadam CV (Życiorys) i list motywacyjny.</t>
  </si>
  <si>
    <t>Zarejestrowałbym/zarejestrowałabym się w urzędzie pracy posiadając ubezpieczenie zdrowotne z innych źródeł (praca współmałżonka, ubezpieczenie własne z innego miejsca)</t>
  </si>
  <si>
    <t>Jestem gotów dojeżdżać do pracy poza miejscem mojego zamieszkania, jeśli odległość od miejsca pracy będzie wynosiła:</t>
  </si>
  <si>
    <t>Jestem zainteresowana/y podjęciem pracy, niezależnie od wysokości zarobków.</t>
  </si>
  <si>
    <t>Gdy na czymś mocno mi zależy, zrobię wszystko co możliwe, aby to osiągnąć.</t>
  </si>
  <si>
    <t>Pomimo odnoszenia porażek, nigdy nie rezygnuję z dążenia do postawionego sobie celu.</t>
  </si>
  <si>
    <t>zew</t>
  </si>
  <si>
    <t>wew</t>
  </si>
  <si>
    <t>poziom motywacji</t>
  </si>
  <si>
    <t>Pani motywacja do poszukiwania pracy jest</t>
  </si>
  <si>
    <t>Pana motywacja do poszukiwania pracy jest</t>
  </si>
  <si>
    <r>
      <t xml:space="preserve">motywacja zewnętrzna (instrumentalna) </t>
    </r>
    <r>
      <rPr>
        <sz val="11"/>
        <color indexed="8"/>
        <rFont val="Times New Roman"/>
        <family val="1"/>
      </rPr>
      <t>– człowiek podejmuje się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wykonania zadania tylko w celu osiągnięcia nagrody lub uniknięcia kary, czyli dla „zewnętrznych korzyści”, np. pieniędzy, pochwał, awansu, nagrody lub uniknięcia przykrych konsekwencji; osoby charakteryzujące się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tym rodzajem motywacji przywiązują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wagę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do oceny działania, porównują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się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z innymi, są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podatne na informacje zwrotną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i są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wrażliwe na zachęty ze strony otoczenia.</t>
    </r>
  </si>
  <si>
    <r>
      <t xml:space="preserve">motywacja wewnętrzna (automotywacja) </t>
    </r>
    <r>
      <rPr>
        <sz val="11"/>
        <color indexed="8"/>
        <rFont val="Times New Roman"/>
        <family val="1"/>
      </rPr>
      <t>– osoba angażuje się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w działanie dla osiągnięcia wewnętrznego, własnego celu, nawet przy braku nagrody zewnętrznej; ten rodzaj motywacji ma swoje źródła w wewnętrznych właściwościach człowieka, np. cechach osobowości, zainteresowaniach, rozwiniętej potrzebie samorealizacji, samorozwoju; osoby charakteryzujące się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tym rodzajem motywacji chętnie zdobywają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wiedzę, są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otwarte na nowe doświadczenie i chętne do ponoszenia wyrzeczeń</t>
    </r>
    <r>
      <rPr>
        <sz val="11"/>
        <color indexed="8"/>
        <rFont val="TimesNewRoman"/>
        <family val="0"/>
      </rPr>
      <t xml:space="preserve"> </t>
    </r>
    <r>
      <rPr>
        <sz val="11"/>
        <color indexed="8"/>
        <rFont val="Times New Roman"/>
        <family val="1"/>
      </rPr>
      <t>niezależnie od oceny działania czy zachęt zewnętrznych</t>
    </r>
  </si>
  <si>
    <t>Dominuje u Pana</t>
  </si>
  <si>
    <t>Dominuje u Pani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</si>
</sst>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TimesNewRoman"/>
      <family val="0"/>
    </font>
    <font>
      <b/>
      <sz val="11"/>
      <color indexed="8"/>
      <name val="Times New Roman"/>
      <family val="1"/>
    </font>
    <font>
      <sz val="16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19" borderId="0" xfId="0" applyFill="1" applyAlignment="1">
      <alignment/>
    </xf>
    <xf numFmtId="0" fontId="0" fillId="16" borderId="0" xfId="0" applyFill="1" applyAlignment="1">
      <alignment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3">
      <selection activeCell="C32" sqref="C32"/>
    </sheetView>
  </sheetViews>
  <sheetFormatPr defaultColWidth="8.796875" defaultRowHeight="14.25"/>
  <cols>
    <col min="1" max="1" width="4.59765625" style="2" customWidth="1"/>
    <col min="2" max="2" width="62.3984375" style="1" customWidth="1"/>
  </cols>
  <sheetData>
    <row r="1" spans="1:4" ht="28.5">
      <c r="A1" s="6">
        <v>1</v>
      </c>
      <c r="B1" s="7" t="s">
        <v>18</v>
      </c>
      <c r="C1" s="5"/>
      <c r="D1" t="str">
        <f>IF(C1="A",3,IF(C1="B",2,IF(C1="C",1,IF(C1="D",0,"błąd"))))</f>
        <v>błąd</v>
      </c>
    </row>
    <row r="2" spans="1:4" ht="14.25">
      <c r="A2" s="6">
        <v>2</v>
      </c>
      <c r="B2" s="7" t="s">
        <v>17</v>
      </c>
      <c r="C2" s="5"/>
      <c r="D2" t="str">
        <f aca="true" t="shared" si="0" ref="D2:D32">IF(C2="A",3,IF(C2="B",2,IF(C2="C",1,IF(C2="D",0,"błąd"))))</f>
        <v>błąd</v>
      </c>
    </row>
    <row r="3" spans="1:4" ht="14.25">
      <c r="A3" s="6">
        <v>3</v>
      </c>
      <c r="B3" s="7" t="s">
        <v>16</v>
      </c>
      <c r="C3" s="5"/>
      <c r="D3" t="str">
        <f>IF(C3="A",0,IF(C3="B",1,IF(C3="C",2,IF(C3="D",3,"błąd"))))</f>
        <v>błąd</v>
      </c>
    </row>
    <row r="4" spans="1:4" ht="14.25">
      <c r="A4" s="6">
        <v>4</v>
      </c>
      <c r="B4" s="7" t="s">
        <v>15</v>
      </c>
      <c r="C4" s="5"/>
      <c r="D4" t="str">
        <f>IF(C4="A",0,IF(C4="B",1,IF(C4="C",2,IF(C4="D",3,"błąd"))))</f>
        <v>błąd</v>
      </c>
    </row>
    <row r="5" spans="1:4" ht="14.25">
      <c r="A5" s="6">
        <v>5</v>
      </c>
      <c r="B5" s="7" t="s">
        <v>14</v>
      </c>
      <c r="C5" s="5"/>
      <c r="D5" t="str">
        <f>IF(C5="A",0,IF(C5="B",1,IF(C5="C",2,IF(C5="D",3,"błąd"))))</f>
        <v>błąd</v>
      </c>
    </row>
    <row r="6" spans="1:4" ht="28.5">
      <c r="A6" s="6">
        <v>6</v>
      </c>
      <c r="B6" s="7" t="s">
        <v>24</v>
      </c>
      <c r="C6" s="5"/>
      <c r="D6" t="str">
        <f t="shared" si="0"/>
        <v>błąd</v>
      </c>
    </row>
    <row r="7" spans="1:4" ht="28.5">
      <c r="A7" s="6">
        <v>7</v>
      </c>
      <c r="B7" s="7" t="s">
        <v>23</v>
      </c>
      <c r="C7" s="5"/>
      <c r="D7" t="str">
        <f t="shared" si="0"/>
        <v>błąd</v>
      </c>
    </row>
    <row r="8" spans="1:4" ht="14.25">
      <c r="A8" s="6">
        <v>8</v>
      </c>
      <c r="B8" s="7" t="s">
        <v>13</v>
      </c>
      <c r="C8" s="5"/>
      <c r="D8" t="str">
        <f t="shared" si="0"/>
        <v>błąd</v>
      </c>
    </row>
    <row r="9" spans="1:4" ht="28.5">
      <c r="A9" s="6">
        <v>9</v>
      </c>
      <c r="B9" s="7" t="s">
        <v>12</v>
      </c>
      <c r="C9" s="5"/>
      <c r="D9" t="str">
        <f t="shared" si="0"/>
        <v>błąd</v>
      </c>
    </row>
    <row r="10" spans="1:4" ht="14.25">
      <c r="A10" s="6">
        <v>10</v>
      </c>
      <c r="B10" s="7" t="s">
        <v>11</v>
      </c>
      <c r="C10" s="5"/>
      <c r="D10" t="str">
        <f t="shared" si="0"/>
        <v>błąd</v>
      </c>
    </row>
    <row r="11" spans="1:4" ht="14.25">
      <c r="A11" s="6">
        <v>11</v>
      </c>
      <c r="B11" s="7" t="s">
        <v>10</v>
      </c>
      <c r="C11" s="5"/>
      <c r="D11" t="str">
        <f t="shared" si="0"/>
        <v>błąd</v>
      </c>
    </row>
    <row r="12" spans="1:6" ht="14.25">
      <c r="A12" s="19">
        <v>12</v>
      </c>
      <c r="B12" s="21" t="s">
        <v>9</v>
      </c>
      <c r="C12" s="4"/>
      <c r="D12" s="3" t="str">
        <f>IF(OR(C12="A",C12="C",),"z",IF(OR(C12="B",C12="D",),"w","popraw"))</f>
        <v>popraw</v>
      </c>
      <c r="E12">
        <f>COUNTIF(D12,"w")</f>
        <v>0</v>
      </c>
      <c r="F12">
        <f>COUNTIF(D12,"z")</f>
        <v>0</v>
      </c>
    </row>
    <row r="13" spans="1:6" ht="14.25">
      <c r="A13" s="20"/>
      <c r="B13" s="22"/>
      <c r="C13" s="4"/>
      <c r="D13" s="3" t="str">
        <f>IF(OR(C13="A",C13="C",),"z",IF(OR(C13="B",C13="D",),"w","popraw"))</f>
        <v>popraw</v>
      </c>
      <c r="E13">
        <f>COUNTIF(D13,"w")</f>
        <v>0</v>
      </c>
      <c r="F13">
        <f>COUNTIF(D13,"z")</f>
        <v>0</v>
      </c>
    </row>
    <row r="14" spans="1:4" ht="14.25">
      <c r="A14" s="6">
        <v>13</v>
      </c>
      <c r="B14" s="7" t="s">
        <v>8</v>
      </c>
      <c r="C14" s="5"/>
      <c r="D14" t="str">
        <f t="shared" si="0"/>
        <v>błąd</v>
      </c>
    </row>
    <row r="15" spans="1:4" ht="28.5">
      <c r="A15" s="6">
        <v>14</v>
      </c>
      <c r="B15" s="7" t="s">
        <v>7</v>
      </c>
      <c r="C15" s="5"/>
      <c r="D15" t="str">
        <f t="shared" si="0"/>
        <v>błąd</v>
      </c>
    </row>
    <row r="16" spans="1:6" ht="14.25">
      <c r="A16" s="18">
        <v>15</v>
      </c>
      <c r="B16" s="17" t="s">
        <v>6</v>
      </c>
      <c r="C16" s="4"/>
      <c r="D16" s="3" t="str">
        <f>IF(OR(C16="A",C16="C",C16="E",C16="G",C16="I",),"z",IF(OR(C16="B",C16="D",C16="F",C16="H",C16="J",),"w","popraw"))</f>
        <v>popraw</v>
      </c>
      <c r="E16">
        <f>COUNTIF(D16,"w")</f>
        <v>0</v>
      </c>
      <c r="F16">
        <f>COUNTIF(D16,"z")</f>
        <v>0</v>
      </c>
    </row>
    <row r="17" spans="1:6" ht="14.25">
      <c r="A17" s="18"/>
      <c r="B17" s="17"/>
      <c r="C17" s="4"/>
      <c r="D17" s="3" t="str">
        <f>IF(OR(C17="A",C17="C",C17="E",C17="G",C17="I",),"z",IF(OR(C17="B",C17="D",C17="F",C17="H",C17="J",),"w","popraw"))</f>
        <v>popraw</v>
      </c>
      <c r="E17">
        <f>COUNTIF(D17,"w")</f>
        <v>0</v>
      </c>
      <c r="F17">
        <f aca="true" t="shared" si="1" ref="F17:F24">COUNTIF(D17,"z")</f>
        <v>0</v>
      </c>
    </row>
    <row r="18" spans="1:6" ht="14.25">
      <c r="A18" s="18"/>
      <c r="B18" s="17"/>
      <c r="C18" s="4"/>
      <c r="D18" s="3" t="str">
        <f>IF(OR(C18="A",C18="C",C18="E",C18="G",C18="I",),"z",IF(OR(C18="B",C18="D",C18="F",C18="H",C18="J",),"w","popraw"))</f>
        <v>popraw</v>
      </c>
      <c r="E18">
        <f aca="true" t="shared" si="2" ref="E18:E24">COUNTIF(D18,"w")</f>
        <v>0</v>
      </c>
      <c r="F18">
        <f t="shared" si="1"/>
        <v>0</v>
      </c>
    </row>
    <row r="19" spans="1:6" ht="14.25">
      <c r="A19" s="18">
        <v>16</v>
      </c>
      <c r="B19" s="17" t="s">
        <v>5</v>
      </c>
      <c r="C19" s="4"/>
      <c r="D19" s="3" t="str">
        <f>IF(OR(C19="A",C19="C",C19="E",C19="G",),"w",IF(OR(C19="B",C19="D",C19="F",C19="H",C19="I",C19="J",C19="K",C19="L",),"z","popraw"))</f>
        <v>popraw</v>
      </c>
      <c r="E19">
        <f t="shared" si="2"/>
        <v>0</v>
      </c>
      <c r="F19">
        <f t="shared" si="1"/>
        <v>0</v>
      </c>
    </row>
    <row r="20" spans="1:6" ht="14.25">
      <c r="A20" s="18"/>
      <c r="B20" s="17"/>
      <c r="C20" s="4"/>
      <c r="D20" s="3" t="str">
        <f>IF(OR(C20="A",C20="C",C20="E",C20="G",),"w",IF(OR(C20="B",C20="D",C20="F",C20="H",C20="I",C20="J",C20="K",C20="L",),"z","popraw"))</f>
        <v>popraw</v>
      </c>
      <c r="E20">
        <f t="shared" si="2"/>
        <v>0</v>
      </c>
      <c r="F20">
        <f t="shared" si="1"/>
        <v>0</v>
      </c>
    </row>
    <row r="21" spans="1:6" ht="14.25">
      <c r="A21" s="18"/>
      <c r="B21" s="17"/>
      <c r="C21" s="4"/>
      <c r="D21" s="3" t="str">
        <f>IF(OR(C21="A",C21="C",C21="E",C21="G",),"w",IF(OR(C21="B",C21="D",C21="F",C21="H",C21="I",C21="J",C21="K",C21="L",),"z","popraw"))</f>
        <v>popraw</v>
      </c>
      <c r="E21">
        <f t="shared" si="2"/>
        <v>0</v>
      </c>
      <c r="F21">
        <f t="shared" si="1"/>
        <v>0</v>
      </c>
    </row>
    <row r="22" spans="1:6" ht="14.25">
      <c r="A22" s="18">
        <v>17</v>
      </c>
      <c r="B22" s="17" t="s">
        <v>4</v>
      </c>
      <c r="C22" s="4"/>
      <c r="D22" s="3" t="str">
        <f>IF(OR(C22="A",C22="C",C22="E",),"z",IF(OR(C22="B",C22="D",C22="F",),"w","popraw"))</f>
        <v>popraw</v>
      </c>
      <c r="E22">
        <f t="shared" si="2"/>
        <v>0</v>
      </c>
      <c r="F22">
        <f t="shared" si="1"/>
        <v>0</v>
      </c>
    </row>
    <row r="23" spans="1:6" ht="14.25">
      <c r="A23" s="18"/>
      <c r="B23" s="17"/>
      <c r="C23" s="4"/>
      <c r="D23" s="3" t="str">
        <f>IF(OR(C23="A",C23="C",C23="E",),"z",IF(OR(C23="B",C23="D",C23="F",),"w","popraw"))</f>
        <v>popraw</v>
      </c>
      <c r="E23">
        <f t="shared" si="2"/>
        <v>0</v>
      </c>
      <c r="F23">
        <f t="shared" si="1"/>
        <v>0</v>
      </c>
    </row>
    <row r="24" spans="1:6" ht="14.25">
      <c r="A24" s="18"/>
      <c r="B24" s="17"/>
      <c r="C24" s="4"/>
      <c r="D24" s="3" t="str">
        <f>IF(OR(C24="A",C24="C",C24="E",),"z",IF(OR(C24="B",C24="D",C24="F",),"w","popraw"))</f>
        <v>popraw</v>
      </c>
      <c r="E24">
        <f t="shared" si="2"/>
        <v>0</v>
      </c>
      <c r="F24">
        <f t="shared" si="1"/>
        <v>0</v>
      </c>
    </row>
    <row r="25" spans="1:4" ht="14.25">
      <c r="A25" s="6">
        <v>18</v>
      </c>
      <c r="B25" s="7" t="s">
        <v>3</v>
      </c>
      <c r="C25" s="5"/>
      <c r="D25" t="str">
        <f t="shared" si="0"/>
        <v>błąd</v>
      </c>
    </row>
    <row r="26" spans="1:4" ht="14.25">
      <c r="A26" s="6">
        <v>19</v>
      </c>
      <c r="B26" s="7" t="s">
        <v>19</v>
      </c>
      <c r="C26" s="5"/>
      <c r="D26" t="str">
        <f t="shared" si="0"/>
        <v>błąd</v>
      </c>
    </row>
    <row r="27" spans="1:4" ht="14.25">
      <c r="A27" s="6">
        <v>20</v>
      </c>
      <c r="B27" s="7" t="s">
        <v>2</v>
      </c>
      <c r="C27" s="5"/>
      <c r="D27" t="str">
        <f>IF(C27="A",-10,IF(C27="B",1,IF(C27="C",2,IF(C27="D",3,"błąd"))))</f>
        <v>błąd</v>
      </c>
    </row>
    <row r="28" spans="1:4" ht="42.75">
      <c r="A28" s="6">
        <v>21</v>
      </c>
      <c r="B28" s="7" t="s">
        <v>20</v>
      </c>
      <c r="C28" s="5"/>
      <c r="D28" t="str">
        <f t="shared" si="0"/>
        <v>błąd</v>
      </c>
    </row>
    <row r="29" spans="1:4" ht="14.25">
      <c r="A29" s="6">
        <v>22</v>
      </c>
      <c r="B29" s="7" t="s">
        <v>1</v>
      </c>
      <c r="C29" s="5"/>
      <c r="D29" t="str">
        <f t="shared" si="0"/>
        <v>błąd</v>
      </c>
    </row>
    <row r="30" spans="1:4" ht="28.5">
      <c r="A30" s="6">
        <v>23</v>
      </c>
      <c r="B30" s="7" t="s">
        <v>21</v>
      </c>
      <c r="C30" s="5"/>
      <c r="D30" t="str">
        <f>IF(C30="A",0,IF(C30="B",1,IF(C30="C",2,IF(C30="D",3,"błąd"))))</f>
        <v>błąd</v>
      </c>
    </row>
    <row r="31" spans="1:4" ht="28.5">
      <c r="A31" s="6">
        <v>24</v>
      </c>
      <c r="B31" s="7" t="s">
        <v>22</v>
      </c>
      <c r="C31" s="5"/>
      <c r="D31" t="str">
        <f t="shared" si="0"/>
        <v>błąd</v>
      </c>
    </row>
    <row r="32" spans="1:4" ht="28.5">
      <c r="A32" s="6">
        <v>25</v>
      </c>
      <c r="B32" s="7" t="s">
        <v>0</v>
      </c>
      <c r="C32" s="5"/>
      <c r="D32" t="str">
        <f t="shared" si="0"/>
        <v>błąd</v>
      </c>
    </row>
    <row r="34" spans="2:4" ht="14.25">
      <c r="B34" s="10" t="s">
        <v>27</v>
      </c>
      <c r="C34">
        <f>SUM(D1:D11,D14:D15,D25:D32)</f>
        <v>0</v>
      </c>
      <c r="D34" t="str">
        <f>IF(AND(C34&gt;=1,C34&lt;=15),"bardzo niska.",IF(AND(C34&gt;15,C34&lt;=31),"niska.",IF(AND(C34&gt;31,C34&lt;=47),"średnia.",IF(AND(C34&gt;47,C34&lt;=63),"wysoka.","???"))))</f>
        <v>???</v>
      </c>
    </row>
    <row r="35" spans="3:4" ht="14.25">
      <c r="C35" s="9" t="s">
        <v>25</v>
      </c>
      <c r="D35" s="8" t="s">
        <v>26</v>
      </c>
    </row>
    <row r="36" spans="3:4" ht="14.25">
      <c r="C36" s="9">
        <f>SUM(F12:F13,F16:F24)</f>
        <v>0</v>
      </c>
      <c r="D36" s="8">
        <f>SUM(E12:E13,E16:E24)</f>
        <v>0</v>
      </c>
    </row>
  </sheetData>
  <sheetProtection/>
  <mergeCells count="8">
    <mergeCell ref="A12:A13"/>
    <mergeCell ref="B12:B13"/>
    <mergeCell ref="B16:B18"/>
    <mergeCell ref="B19:B21"/>
    <mergeCell ref="B22:B24"/>
    <mergeCell ref="A22:A24"/>
    <mergeCell ref="A16:A18"/>
    <mergeCell ref="A19:A2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"/>
  <sheetViews>
    <sheetView zoomScalePageLayoutView="0" workbookViewId="0" topLeftCell="A1">
      <selection activeCell="B5" sqref="B5"/>
    </sheetView>
  </sheetViews>
  <sheetFormatPr defaultColWidth="8.796875" defaultRowHeight="14.25"/>
  <cols>
    <col min="1" max="1" width="17.59765625" style="0" customWidth="1"/>
    <col min="2" max="2" width="34.19921875" style="0" customWidth="1"/>
    <col min="3" max="3" width="16.59765625" style="0" bestFit="1" customWidth="1"/>
  </cols>
  <sheetData>
    <row r="2" spans="1:3" ht="20.25">
      <c r="A2" s="23" t="s">
        <v>28</v>
      </c>
      <c r="B2" s="23"/>
      <c r="C2" s="15" t="str">
        <f>mężczyzna!C2</f>
        <v>???</v>
      </c>
    </row>
    <row r="3" spans="1:3" ht="216.75" customHeight="1">
      <c r="A3" s="16" t="s">
        <v>33</v>
      </c>
      <c r="B3" s="24" t="str">
        <f>mężczyzna!B3</f>
        <v>nie ma dominujacej motywacji</v>
      </c>
      <c r="C3" s="24"/>
    </row>
  </sheetData>
  <sheetProtection/>
  <mergeCells count="2">
    <mergeCell ref="A2:B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16.09765625" style="0" bestFit="1" customWidth="1"/>
    <col min="2" max="2" width="37.59765625" style="0" customWidth="1"/>
    <col min="3" max="3" width="23.8984375" style="0" customWidth="1"/>
  </cols>
  <sheetData>
    <row r="2" spans="1:3" ht="39" customHeight="1">
      <c r="A2" s="23" t="s">
        <v>29</v>
      </c>
      <c r="B2" s="23"/>
      <c r="C2" s="13" t="str">
        <f>Arkusz1!$D$34</f>
        <v>???</v>
      </c>
    </row>
    <row r="3" spans="1:3" ht="272.25" customHeight="1">
      <c r="A3" s="14" t="s">
        <v>32</v>
      </c>
      <c r="B3" s="24" t="str">
        <f>IF(Arkusz1!D36&gt;Arkusz1!C36,E17,IF(Arkusz1!D36&lt;Arkusz1!C36,E15,"nie ma dominujacej motywacji"))</f>
        <v>nie ma dominujacej motywacji</v>
      </c>
      <c r="C3" s="24"/>
    </row>
    <row r="15" ht="15">
      <c r="E15" s="11" t="s">
        <v>30</v>
      </c>
    </row>
    <row r="16" ht="15">
      <c r="E16" s="12"/>
    </row>
    <row r="17" ht="15">
      <c r="E17" s="11" t="s">
        <v>31</v>
      </c>
    </row>
  </sheetData>
  <sheetProtection/>
  <mergeCells count="2">
    <mergeCell ref="A2:B2"/>
    <mergeCell ref="B3:C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żbik</dc:creator>
  <cp:keywords/>
  <dc:description/>
  <cp:lastModifiedBy>bujnowska_dorota</cp:lastModifiedBy>
  <cp:lastPrinted>2012-01-25T20:55:21Z</cp:lastPrinted>
  <dcterms:created xsi:type="dcterms:W3CDTF">2012-01-25T19:28:08Z</dcterms:created>
  <dcterms:modified xsi:type="dcterms:W3CDTF">2012-03-28T06:39:24Z</dcterms:modified>
  <cp:category/>
  <cp:version/>
  <cp:contentType/>
  <cp:contentStatus/>
</cp:coreProperties>
</file>